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sim.saramati\Desktop\Raportimet KK Prizren 2024\6. Qershor 2024\Te protokoluar\"/>
    </mc:Choice>
  </mc:AlternateContent>
  <bookViews>
    <workbookView xWindow="0" yWindow="0" windowWidth="24000" windowHeight="9330" activeTab="3"/>
  </bookViews>
  <sheets>
    <sheet name="Drejtorit Janar-Qershor  2024" sheetId="5" r:id="rId1"/>
    <sheet name="Kategorit Janar-Qershor 2024" sheetId="6" r:id="rId2"/>
    <sheet name="Drejtorit Qershor  2024" sheetId="4" r:id="rId3"/>
    <sheet name="Kategorit Qershor  2024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6" l="1"/>
  <c r="E20" i="6" l="1"/>
  <c r="D20" i="6" l="1"/>
  <c r="G12" i="6"/>
  <c r="F12" i="6"/>
  <c r="G11" i="6"/>
  <c r="F11" i="6"/>
  <c r="G10" i="6"/>
  <c r="F10" i="6"/>
  <c r="G9" i="6"/>
  <c r="F9" i="6"/>
  <c r="G8" i="6"/>
  <c r="F8" i="6"/>
  <c r="G7" i="6"/>
  <c r="F7" i="6"/>
  <c r="E17" i="5"/>
  <c r="G17" i="5" s="1"/>
  <c r="D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13" i="6" l="1"/>
  <c r="F13" i="6"/>
  <c r="F17" i="5"/>
  <c r="E20" i="2"/>
  <c r="G14" i="6" l="1"/>
  <c r="F14" i="6"/>
  <c r="E17" i="4"/>
  <c r="D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F16" i="6" l="1"/>
  <c r="G16" i="6"/>
  <c r="G15" i="6"/>
  <c r="F15" i="6"/>
  <c r="G17" i="4"/>
  <c r="F17" i="4"/>
  <c r="G18" i="6" l="1"/>
  <c r="F18" i="6"/>
  <c r="F17" i="6"/>
  <c r="G17" i="6"/>
  <c r="D20" i="2"/>
  <c r="G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20" i="6" l="1"/>
  <c r="G19" i="6"/>
  <c r="F19" i="6"/>
  <c r="F20" i="6" s="1"/>
  <c r="G20" i="2"/>
  <c r="F19" i="2"/>
  <c r="F20" i="2" s="1"/>
</calcChain>
</file>

<file path=xl/sharedStrings.xml><?xml version="1.0" encoding="utf-8"?>
<sst xmlns="http://schemas.openxmlformats.org/spreadsheetml/2006/main" count="82" uniqueCount="37">
  <si>
    <t>Liçencat komerciale dhe bizneset/Lejet</t>
  </si>
  <si>
    <t>Shfrytëzimi i tokës dhe lejet e ndërtimit</t>
  </si>
  <si>
    <t>Inspektimi i tokës dhe aktivitetet Gjeodezike</t>
  </si>
  <si>
    <t>Shërbimet e inspektimit të Shëndetit dhe Sigurisë</t>
  </si>
  <si>
    <t>Shfrytëzimi i pronës Komunale</t>
  </si>
  <si>
    <t>Pagesa në lidhje me Automjetet</t>
  </si>
  <si>
    <t>Çertifikatat dhe Dokumentet Zyrtare</t>
  </si>
  <si>
    <t>Tatimi në Pronë</t>
  </si>
  <si>
    <t>Të ardhurat tjera</t>
  </si>
  <si>
    <t>Taksa nga menaxhimi i mbeturinave</t>
  </si>
  <si>
    <t>Të ardhurat nga Arsimi</t>
  </si>
  <si>
    <t>Të ardhurat nga Shëndetësia</t>
  </si>
  <si>
    <t>Gjithësej</t>
  </si>
  <si>
    <t>Nr.</t>
  </si>
  <si>
    <t xml:space="preserve"> Planifikimi </t>
  </si>
  <si>
    <t xml:space="preserve">Të Hyrat </t>
  </si>
  <si>
    <t xml:space="preserve">Diferenca  </t>
  </si>
  <si>
    <t>Indexi</t>
  </si>
  <si>
    <t>Administrata dhe Personeli</t>
  </si>
  <si>
    <t>Kodi</t>
  </si>
  <si>
    <t>Drejtorit</t>
  </si>
  <si>
    <t>Inspekcioni</t>
  </si>
  <si>
    <t>Ekonomi,Financ dhe Zhvillim</t>
  </si>
  <si>
    <t>Shërbime Publike,Mbrojtje civile, emergjenca</t>
  </si>
  <si>
    <t>Bujqsi,Pylltari dhe Zhvillim Rural</t>
  </si>
  <si>
    <t>Katastër dhe Gjeodezia</t>
  </si>
  <si>
    <t>Planifikim Urban dhe Mjesdisi</t>
  </si>
  <si>
    <t>Shërbimet e kujdesit primar Shëndetsor</t>
  </si>
  <si>
    <t>Kultur, Rini, Sport</t>
  </si>
  <si>
    <t>Arsimi dhe Shkencë-Administrata</t>
  </si>
  <si>
    <t>Të hyrat nga Biblioteka-Teatri</t>
  </si>
  <si>
    <r>
      <t xml:space="preserve">Kategoria </t>
    </r>
    <r>
      <rPr>
        <sz val="12"/>
        <color theme="1"/>
        <rFont val="Times New Roman"/>
        <family val="1"/>
      </rPr>
      <t xml:space="preserve">                                                                                 </t>
    </r>
    <r>
      <rPr>
        <b/>
        <sz val="12"/>
        <color theme="1"/>
        <rFont val="Times New Roman"/>
        <family val="1"/>
      </rPr>
      <t xml:space="preserve">                                         </t>
    </r>
  </si>
  <si>
    <t>Drejtoria për Buxhet dhe Financa</t>
  </si>
  <si>
    <t>TË HYRAT SIPAS DREJTORIVE -  KOMUNA E PRIZRENIT        periudha  01.01.2024-30.06.2024</t>
  </si>
  <si>
    <t>TË HYRAT SIPAS KATEGORIVE -  KOMUNA E PRIZRENIT      periudha  01.01.2024-30.06.2024</t>
  </si>
  <si>
    <t>TË HYRAT SIPAS KATEGORIVE -  KOMUNA E PRIZRENIT      periudha  01.06.2024-30.06.2024</t>
  </si>
  <si>
    <t>TË HYRAT SIPAS DREJTORIVE -  KOMUNA E PRIZRENIT        periudha  01.06.2024-30.06.2024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</si>
</sst>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right" vertical="center" wrapText="1"/>
    </xf>
    <xf numFmtId="10" fontId="2" fillId="2" borderId="10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10" fontId="2" fillId="2" borderId="6" xfId="0" applyNumberFormat="1" applyFont="1" applyFill="1" applyBorder="1" applyAlignment="1">
      <alignment horizontal="right" vertical="center" wrapText="1"/>
    </xf>
    <xf numFmtId="4" fontId="2" fillId="2" borderId="11" xfId="0" applyNumberFormat="1" applyFont="1" applyFill="1" applyBorder="1" applyAlignment="1">
      <alignment horizontal="right" vertical="center" wrapText="1"/>
    </xf>
    <xf numFmtId="10" fontId="2" fillId="2" borderId="12" xfId="0" applyNumberFormat="1" applyFont="1" applyFill="1" applyBorder="1" applyAlignment="1">
      <alignment horizontal="right" vertical="center" wrapText="1"/>
    </xf>
    <xf numFmtId="0" fontId="2" fillId="0" borderId="0" xfId="0" applyFont="1"/>
    <xf numFmtId="0" fontId="4" fillId="0" borderId="0" xfId="0" applyFont="1" applyAlignment="1"/>
    <xf numFmtId="0" fontId="3" fillId="0" borderId="0" xfId="0" applyFont="1"/>
    <xf numFmtId="0" fontId="5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" fontId="3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vertical="center"/>
    </xf>
    <xf numFmtId="43" fontId="3" fillId="0" borderId="0" xfId="1" applyFont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right" vertical="center" wrapText="1"/>
    </xf>
    <xf numFmtId="4" fontId="2" fillId="2" borderId="14" xfId="0" applyNumberFormat="1" applyFont="1" applyFill="1" applyBorder="1" applyAlignment="1">
      <alignment horizontal="right" vertical="center" wrapText="1"/>
    </xf>
    <xf numFmtId="10" fontId="2" fillId="2" borderId="15" xfId="2" applyNumberFormat="1" applyFont="1" applyFill="1" applyBorder="1" applyAlignment="1">
      <alignment horizontal="right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pane ySplit="6" topLeftCell="A7" activePane="bottomLeft" state="frozen"/>
      <selection pane="bottomLeft" activeCell="F25" sqref="F25"/>
    </sheetView>
  </sheetViews>
  <sheetFormatPr defaultRowHeight="15.75" x14ac:dyDescent="0.25"/>
  <cols>
    <col min="1" max="1" width="1.7109375" style="10" customWidth="1"/>
    <col min="2" max="2" width="6.7109375" style="10" bestFit="1" customWidth="1"/>
    <col min="3" max="3" width="45.5703125" style="10" bestFit="1" customWidth="1"/>
    <col min="4" max="5" width="14.28515625" style="10" bestFit="1" customWidth="1"/>
    <col min="6" max="6" width="13.5703125" style="10" customWidth="1"/>
    <col min="7" max="7" width="9.5703125" style="10" bestFit="1" customWidth="1"/>
    <col min="8" max="8" width="13.42578125" style="8" customWidth="1"/>
    <col min="9" max="16384" width="9.140625" style="10"/>
  </cols>
  <sheetData>
    <row r="1" spans="2:7" s="8" customFormat="1" x14ac:dyDescent="0.25">
      <c r="E1" s="9"/>
      <c r="F1" s="9"/>
    </row>
    <row r="2" spans="2:7" s="8" customFormat="1" x14ac:dyDescent="0.25">
      <c r="B2" s="10"/>
      <c r="C2" s="34" t="s">
        <v>32</v>
      </c>
      <c r="D2" s="34"/>
      <c r="E2" s="34"/>
      <c r="F2" s="10"/>
      <c r="G2" s="10"/>
    </row>
    <row r="3" spans="2:7" s="8" customFormat="1" x14ac:dyDescent="0.25">
      <c r="B3" s="10"/>
      <c r="C3" s="10"/>
      <c r="D3" s="11"/>
      <c r="E3" s="11"/>
      <c r="F3" s="10"/>
      <c r="G3" s="10"/>
    </row>
    <row r="4" spans="2:7" s="8" customFormat="1" x14ac:dyDescent="0.25">
      <c r="B4" s="35" t="s">
        <v>33</v>
      </c>
      <c r="C4" s="35"/>
      <c r="D4" s="35"/>
      <c r="E4" s="35"/>
      <c r="F4" s="35"/>
      <c r="G4" s="35"/>
    </row>
    <row r="5" spans="2:7" s="8" customFormat="1" ht="16.5" thickBot="1" x14ac:dyDescent="0.3">
      <c r="B5" s="10"/>
      <c r="C5" s="12"/>
      <c r="D5" s="12"/>
      <c r="E5" s="12"/>
      <c r="F5" s="12"/>
      <c r="G5" s="12"/>
    </row>
    <row r="6" spans="2:7" s="8" customFormat="1" ht="16.5" thickBot="1" x14ac:dyDescent="0.3">
      <c r="B6" s="13" t="s">
        <v>19</v>
      </c>
      <c r="C6" s="24" t="s">
        <v>20</v>
      </c>
      <c r="D6" s="1" t="s">
        <v>14</v>
      </c>
      <c r="E6" s="1" t="s">
        <v>15</v>
      </c>
      <c r="F6" s="1" t="s">
        <v>16</v>
      </c>
      <c r="G6" s="1" t="s">
        <v>17</v>
      </c>
    </row>
    <row r="7" spans="2:7" s="8" customFormat="1" x14ac:dyDescent="0.25">
      <c r="B7" s="14">
        <v>16310</v>
      </c>
      <c r="C7" s="25" t="s">
        <v>18</v>
      </c>
      <c r="D7" s="2">
        <v>445000</v>
      </c>
      <c r="E7" s="2">
        <v>193050.99</v>
      </c>
      <c r="F7" s="2">
        <f t="shared" ref="F7:F17" si="0">E7-D7</f>
        <v>-251949.01</v>
      </c>
      <c r="G7" s="3">
        <f t="shared" ref="G7:G17" si="1">E7/D7</f>
        <v>0.43382244943820225</v>
      </c>
    </row>
    <row r="8" spans="2:7" s="8" customFormat="1" x14ac:dyDescent="0.25">
      <c r="B8" s="15">
        <v>16619</v>
      </c>
      <c r="C8" s="23" t="s">
        <v>21</v>
      </c>
      <c r="D8" s="4">
        <v>55000</v>
      </c>
      <c r="E8" s="4">
        <v>8555.2999999999993</v>
      </c>
      <c r="F8" s="4">
        <f t="shared" si="0"/>
        <v>-46444.7</v>
      </c>
      <c r="G8" s="3">
        <f t="shared" si="1"/>
        <v>0.15555090909090907</v>
      </c>
    </row>
    <row r="9" spans="2:7" s="8" customFormat="1" x14ac:dyDescent="0.25">
      <c r="B9" s="15">
        <v>17510</v>
      </c>
      <c r="C9" s="23" t="s">
        <v>22</v>
      </c>
      <c r="D9" s="4">
        <v>3203294</v>
      </c>
      <c r="E9" s="4">
        <v>1416723.08</v>
      </c>
      <c r="F9" s="4">
        <f t="shared" si="0"/>
        <v>-1786570.92</v>
      </c>
      <c r="G9" s="5">
        <f t="shared" si="1"/>
        <v>0.44227070009808656</v>
      </c>
    </row>
    <row r="10" spans="2:7" s="8" customFormat="1" x14ac:dyDescent="0.25">
      <c r="B10" s="15">
        <v>18010</v>
      </c>
      <c r="C10" s="23" t="s">
        <v>23</v>
      </c>
      <c r="D10" s="4">
        <v>3180000</v>
      </c>
      <c r="E10" s="4">
        <v>1240359.28</v>
      </c>
      <c r="F10" s="4">
        <f t="shared" si="0"/>
        <v>-1939640.72</v>
      </c>
      <c r="G10" s="5">
        <f t="shared" si="1"/>
        <v>0.39005008805031449</v>
      </c>
    </row>
    <row r="11" spans="2:7" s="8" customFormat="1" x14ac:dyDescent="0.25">
      <c r="B11" s="15">
        <v>47010</v>
      </c>
      <c r="C11" s="23" t="s">
        <v>24</v>
      </c>
      <c r="D11" s="4">
        <v>30000</v>
      </c>
      <c r="E11" s="4">
        <v>0</v>
      </c>
      <c r="F11" s="4">
        <f t="shared" si="0"/>
        <v>-30000</v>
      </c>
      <c r="G11" s="5">
        <f t="shared" si="1"/>
        <v>0</v>
      </c>
    </row>
    <row r="12" spans="2:7" s="8" customFormat="1" x14ac:dyDescent="0.25">
      <c r="B12" s="15">
        <v>65050</v>
      </c>
      <c r="C12" s="23" t="s">
        <v>25</v>
      </c>
      <c r="D12" s="4">
        <v>500000</v>
      </c>
      <c r="E12" s="4">
        <v>197589</v>
      </c>
      <c r="F12" s="4">
        <f t="shared" si="0"/>
        <v>-302411</v>
      </c>
      <c r="G12" s="5">
        <f t="shared" si="1"/>
        <v>0.39517799999999997</v>
      </c>
    </row>
    <row r="13" spans="2:7" s="8" customFormat="1" x14ac:dyDescent="0.25">
      <c r="B13" s="15">
        <v>66055</v>
      </c>
      <c r="C13" s="23" t="s">
        <v>26</v>
      </c>
      <c r="D13" s="4">
        <v>2060000</v>
      </c>
      <c r="E13" s="4">
        <v>1225928.1399999999</v>
      </c>
      <c r="F13" s="4">
        <f t="shared" si="0"/>
        <v>-834071.8600000001</v>
      </c>
      <c r="G13" s="5">
        <f t="shared" si="1"/>
        <v>0.59511074757281546</v>
      </c>
    </row>
    <row r="14" spans="2:7" x14ac:dyDescent="0.25">
      <c r="B14" s="15">
        <v>73600</v>
      </c>
      <c r="C14" s="23" t="s">
        <v>27</v>
      </c>
      <c r="D14" s="4">
        <v>230000</v>
      </c>
      <c r="E14" s="4">
        <v>119220.75</v>
      </c>
      <c r="F14" s="4">
        <f t="shared" si="0"/>
        <v>-110779.25</v>
      </c>
      <c r="G14" s="5">
        <f t="shared" si="1"/>
        <v>0.51835108695652177</v>
      </c>
    </row>
    <row r="15" spans="2:7" x14ac:dyDescent="0.25">
      <c r="B15" s="15">
        <v>85010</v>
      </c>
      <c r="C15" s="23" t="s">
        <v>28</v>
      </c>
      <c r="D15" s="4">
        <v>20000</v>
      </c>
      <c r="E15" s="4">
        <v>2269.5</v>
      </c>
      <c r="F15" s="4">
        <f t="shared" si="0"/>
        <v>-17730.5</v>
      </c>
      <c r="G15" s="5">
        <f t="shared" si="1"/>
        <v>0.11347500000000001</v>
      </c>
    </row>
    <row r="16" spans="2:7" ht="16.5" thickBot="1" x14ac:dyDescent="0.3">
      <c r="B16" s="16">
        <v>92050</v>
      </c>
      <c r="C16" s="26" t="s">
        <v>29</v>
      </c>
      <c r="D16" s="6">
        <v>470000</v>
      </c>
      <c r="E16" s="6">
        <v>89178.5</v>
      </c>
      <c r="F16" s="6">
        <f t="shared" si="0"/>
        <v>-380821.5</v>
      </c>
      <c r="G16" s="7">
        <f t="shared" si="1"/>
        <v>0.18974148936170213</v>
      </c>
    </row>
    <row r="17" spans="1:9" ht="16.5" thickBot="1" x14ac:dyDescent="0.3">
      <c r="C17" s="24" t="s">
        <v>12</v>
      </c>
      <c r="D17" s="30">
        <f>SUM(D7:D16)</f>
        <v>10193294</v>
      </c>
      <c r="E17" s="31">
        <f>SUM(E7:E16)</f>
        <v>4492874.54</v>
      </c>
      <c r="F17" s="31">
        <f t="shared" si="0"/>
        <v>-5700419.46</v>
      </c>
      <c r="G17" s="32">
        <f t="shared" si="1"/>
        <v>0.44076767922126059</v>
      </c>
    </row>
    <row r="18" spans="1:9" x14ac:dyDescent="0.25">
      <c r="D18" s="17"/>
    </row>
    <row r="19" spans="1:9" x14ac:dyDescent="0.25">
      <c r="A19" s="36"/>
      <c r="B19" s="36"/>
      <c r="C19" s="36"/>
      <c r="D19" s="36"/>
      <c r="E19" s="36"/>
      <c r="F19" s="36"/>
      <c r="G19" s="36"/>
      <c r="H19" s="36"/>
      <c r="I19" s="36"/>
    </row>
    <row r="20" spans="1:9" x14ac:dyDescent="0.25">
      <c r="A20" s="36"/>
      <c r="B20" s="36"/>
      <c r="C20" s="36"/>
      <c r="D20" s="36"/>
      <c r="E20" s="36"/>
      <c r="F20" s="36"/>
      <c r="G20" s="36"/>
    </row>
    <row r="22" spans="1:9" x14ac:dyDescent="0.25">
      <c r="H22" s="18"/>
    </row>
    <row r="26" spans="1:9" x14ac:dyDescent="0.25">
      <c r="D26" s="19"/>
      <c r="E26" s="19"/>
    </row>
    <row r="27" spans="1:9" x14ac:dyDescent="0.25">
      <c r="D27" s="20"/>
      <c r="E27" s="20"/>
    </row>
  </sheetData>
  <mergeCells count="4">
    <mergeCell ref="C2:E2"/>
    <mergeCell ref="B4:G4"/>
    <mergeCell ref="A19:I19"/>
    <mergeCell ref="A20:G20"/>
  </mergeCells>
  <pageMargins left="0.25" right="0.25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B1" workbookViewId="0">
      <pane ySplit="6" topLeftCell="A7" activePane="bottomLeft" state="frozen"/>
      <selection pane="bottomLeft" activeCell="E27" sqref="E27"/>
    </sheetView>
  </sheetViews>
  <sheetFormatPr defaultRowHeight="15.75" x14ac:dyDescent="0.25"/>
  <cols>
    <col min="1" max="1" width="1.7109375" style="10" customWidth="1"/>
    <col min="2" max="2" width="4.140625" style="10" bestFit="1" customWidth="1"/>
    <col min="3" max="3" width="49.140625" style="10" bestFit="1" customWidth="1"/>
    <col min="4" max="4" width="14" style="10" customWidth="1"/>
    <col min="5" max="5" width="14.28515625" style="10" customWidth="1"/>
    <col min="6" max="6" width="14.7109375" style="10" customWidth="1"/>
    <col min="7" max="7" width="9.5703125" style="10" bestFit="1" customWidth="1"/>
    <col min="8" max="8" width="13.42578125" style="8" customWidth="1"/>
    <col min="9" max="16384" width="9.140625" style="10"/>
  </cols>
  <sheetData>
    <row r="1" spans="2:11" s="8" customFormat="1" x14ac:dyDescent="0.25">
      <c r="E1" s="9"/>
      <c r="F1" s="9"/>
    </row>
    <row r="2" spans="2:11" s="8" customFormat="1" x14ac:dyDescent="0.25">
      <c r="B2" s="10"/>
      <c r="C2" s="34" t="s">
        <v>32</v>
      </c>
      <c r="D2" s="34"/>
      <c r="E2" s="34"/>
      <c r="F2" s="10"/>
      <c r="G2" s="10"/>
    </row>
    <row r="3" spans="2:11" s="8" customFormat="1" x14ac:dyDescent="0.25">
      <c r="B3" s="10"/>
      <c r="C3" s="10"/>
      <c r="D3" s="11"/>
      <c r="E3" s="11"/>
      <c r="F3" s="10"/>
      <c r="G3" s="10"/>
    </row>
    <row r="4" spans="2:11" s="8" customFormat="1" x14ac:dyDescent="0.25">
      <c r="B4" s="10"/>
      <c r="C4" s="35" t="s">
        <v>34</v>
      </c>
      <c r="D4" s="35"/>
      <c r="E4" s="35"/>
      <c r="F4" s="35"/>
      <c r="G4" s="35"/>
    </row>
    <row r="5" spans="2:11" s="8" customFormat="1" ht="16.5" thickBot="1" x14ac:dyDescent="0.3">
      <c r="B5" s="10"/>
      <c r="C5" s="12"/>
      <c r="D5" s="12"/>
      <c r="E5" s="12"/>
      <c r="F5" s="12"/>
      <c r="G5" s="12"/>
    </row>
    <row r="6" spans="2:11" s="8" customFormat="1" ht="16.5" thickBot="1" x14ac:dyDescent="0.3">
      <c r="B6" s="13" t="s">
        <v>13</v>
      </c>
      <c r="C6" s="24" t="s">
        <v>31</v>
      </c>
      <c r="D6" s="1" t="s">
        <v>14</v>
      </c>
      <c r="E6" s="1" t="s">
        <v>15</v>
      </c>
      <c r="F6" s="1" t="s">
        <v>16</v>
      </c>
      <c r="G6" s="1" t="s">
        <v>17</v>
      </c>
    </row>
    <row r="7" spans="2:11" s="8" customFormat="1" x14ac:dyDescent="0.25">
      <c r="B7" s="21">
        <v>1</v>
      </c>
      <c r="C7" s="28" t="s">
        <v>0</v>
      </c>
      <c r="D7" s="2">
        <v>30000</v>
      </c>
      <c r="E7" s="2">
        <v>10188.450000000001</v>
      </c>
      <c r="F7" s="2">
        <f t="shared" ref="F7:F19" si="0">E7-D7</f>
        <v>-19811.55</v>
      </c>
      <c r="G7" s="3">
        <f t="shared" ref="G7:G20" si="1">E7/D7</f>
        <v>0.339615</v>
      </c>
      <c r="K7" s="33"/>
    </row>
    <row r="8" spans="2:11" s="8" customFormat="1" x14ac:dyDescent="0.25">
      <c r="B8" s="22">
        <v>2</v>
      </c>
      <c r="C8" s="27" t="s">
        <v>1</v>
      </c>
      <c r="D8" s="4">
        <v>2050000</v>
      </c>
      <c r="E8" s="4">
        <v>1214566.8700000001</v>
      </c>
      <c r="F8" s="4">
        <f t="shared" si="0"/>
        <v>-835433.12999999989</v>
      </c>
      <c r="G8" s="5">
        <f t="shared" si="1"/>
        <v>0.59247164390243912</v>
      </c>
    </row>
    <row r="9" spans="2:11" s="8" customFormat="1" ht="16.5" thickBot="1" x14ac:dyDescent="0.3">
      <c r="B9" s="22">
        <v>3</v>
      </c>
      <c r="C9" s="27" t="s">
        <v>2</v>
      </c>
      <c r="D9" s="4">
        <v>200000</v>
      </c>
      <c r="E9" s="4">
        <v>65054</v>
      </c>
      <c r="F9" s="4">
        <f t="shared" si="0"/>
        <v>-134946</v>
      </c>
      <c r="G9" s="5">
        <f t="shared" si="1"/>
        <v>0.32527</v>
      </c>
    </row>
    <row r="10" spans="2:11" s="8" customFormat="1" x14ac:dyDescent="0.25">
      <c r="B10" s="21">
        <v>4</v>
      </c>
      <c r="C10" s="27" t="s">
        <v>3</v>
      </c>
      <c r="D10" s="4">
        <v>265000</v>
      </c>
      <c r="E10" s="4">
        <v>190260.84</v>
      </c>
      <c r="F10" s="4">
        <f t="shared" si="0"/>
        <v>-74739.16</v>
      </c>
      <c r="G10" s="5">
        <f t="shared" si="1"/>
        <v>0.71796543396226409</v>
      </c>
    </row>
    <row r="11" spans="2:11" s="8" customFormat="1" x14ac:dyDescent="0.25">
      <c r="B11" s="22">
        <v>5</v>
      </c>
      <c r="C11" s="27" t="s">
        <v>4</v>
      </c>
      <c r="D11" s="4">
        <v>175000</v>
      </c>
      <c r="E11" s="4">
        <v>88468.31</v>
      </c>
      <c r="F11" s="4">
        <f t="shared" si="0"/>
        <v>-86531.69</v>
      </c>
      <c r="G11" s="5">
        <f t="shared" si="1"/>
        <v>0.50553320000000002</v>
      </c>
    </row>
    <row r="12" spans="2:11" s="8" customFormat="1" ht="16.5" thickBot="1" x14ac:dyDescent="0.3">
      <c r="B12" s="22">
        <v>6</v>
      </c>
      <c r="C12" s="27" t="s">
        <v>5</v>
      </c>
      <c r="D12" s="4">
        <v>1600000</v>
      </c>
      <c r="E12" s="4">
        <v>455483.93</v>
      </c>
      <c r="F12" s="4">
        <f t="shared" si="0"/>
        <v>-1144516.07</v>
      </c>
      <c r="G12" s="5">
        <f t="shared" si="1"/>
        <v>0.28467745625000002</v>
      </c>
    </row>
    <row r="13" spans="2:11" x14ac:dyDescent="0.25">
      <c r="B13" s="21">
        <v>7</v>
      </c>
      <c r="C13" s="27" t="s">
        <v>6</v>
      </c>
      <c r="D13" s="4">
        <v>600000</v>
      </c>
      <c r="E13" s="4">
        <v>239417.5</v>
      </c>
      <c r="F13" s="4">
        <f t="shared" si="0"/>
        <v>-360582.5</v>
      </c>
      <c r="G13" s="5">
        <f t="shared" si="1"/>
        <v>0.39902916666666666</v>
      </c>
    </row>
    <row r="14" spans="2:11" x14ac:dyDescent="0.25">
      <c r="B14" s="22">
        <v>8</v>
      </c>
      <c r="C14" s="27" t="s">
        <v>7</v>
      </c>
      <c r="D14" s="4">
        <v>3203294</v>
      </c>
      <c r="E14" s="4">
        <v>1416723.08</v>
      </c>
      <c r="F14" s="4">
        <f t="shared" si="0"/>
        <v>-1786570.92</v>
      </c>
      <c r="G14" s="5">
        <f t="shared" si="1"/>
        <v>0.44227070009808656</v>
      </c>
    </row>
    <row r="15" spans="2:11" ht="16.5" thickBot="1" x14ac:dyDescent="0.3">
      <c r="B15" s="22">
        <v>9</v>
      </c>
      <c r="C15" s="27" t="s">
        <v>8</v>
      </c>
      <c r="D15" s="4">
        <v>150000</v>
      </c>
      <c r="E15" s="4">
        <v>35624.5</v>
      </c>
      <c r="F15" s="4">
        <f t="shared" si="0"/>
        <v>-114375.5</v>
      </c>
      <c r="G15" s="5">
        <f t="shared" si="1"/>
        <v>0.23749666666666666</v>
      </c>
    </row>
    <row r="16" spans="2:11" x14ac:dyDescent="0.25">
      <c r="B16" s="21">
        <v>10</v>
      </c>
      <c r="C16" s="27" t="s">
        <v>9</v>
      </c>
      <c r="D16" s="4">
        <v>1200000</v>
      </c>
      <c r="E16" s="4">
        <v>566418.31000000006</v>
      </c>
      <c r="F16" s="4">
        <f t="shared" si="0"/>
        <v>-633581.68999999994</v>
      </c>
      <c r="G16" s="5">
        <f t="shared" si="1"/>
        <v>0.47201525833333335</v>
      </c>
    </row>
    <row r="17" spans="1:11" x14ac:dyDescent="0.25">
      <c r="B17" s="22">
        <v>11</v>
      </c>
      <c r="C17" s="27" t="s">
        <v>10</v>
      </c>
      <c r="D17" s="4">
        <v>470000</v>
      </c>
      <c r="E17" s="4">
        <v>89178.5</v>
      </c>
      <c r="F17" s="4">
        <f t="shared" si="0"/>
        <v>-380821.5</v>
      </c>
      <c r="G17" s="5">
        <f t="shared" si="1"/>
        <v>0.18974148936170213</v>
      </c>
    </row>
    <row r="18" spans="1:11" ht="16.5" thickBot="1" x14ac:dyDescent="0.3">
      <c r="B18" s="22">
        <v>12</v>
      </c>
      <c r="C18" s="27" t="s">
        <v>11</v>
      </c>
      <c r="D18" s="4">
        <v>230000</v>
      </c>
      <c r="E18" s="4">
        <v>119220.75</v>
      </c>
      <c r="F18" s="4">
        <f t="shared" si="0"/>
        <v>-110779.25</v>
      </c>
      <c r="G18" s="5">
        <f t="shared" si="1"/>
        <v>0.51835108695652177</v>
      </c>
    </row>
    <row r="19" spans="1:11" ht="16.5" thickBot="1" x14ac:dyDescent="0.3">
      <c r="B19" s="21">
        <v>13</v>
      </c>
      <c r="C19" s="23" t="s">
        <v>30</v>
      </c>
      <c r="D19" s="6">
        <v>20000</v>
      </c>
      <c r="E19" s="6">
        <f>711.5+1558</f>
        <v>2269.5</v>
      </c>
      <c r="F19" s="6">
        <f t="shared" si="0"/>
        <v>-17730.5</v>
      </c>
      <c r="G19" s="7">
        <f t="shared" si="1"/>
        <v>0.11347500000000001</v>
      </c>
    </row>
    <row r="20" spans="1:11" ht="16.5" thickBot="1" x14ac:dyDescent="0.3">
      <c r="C20" s="29" t="s">
        <v>12</v>
      </c>
      <c r="D20" s="30">
        <f>SUM(D7:D19)</f>
        <v>10193294</v>
      </c>
      <c r="E20" s="30">
        <f>SUM(E7:E19)</f>
        <v>4492874.540000001</v>
      </c>
      <c r="F20" s="31">
        <f>SUM(F7:F19)</f>
        <v>-5700419.459999999</v>
      </c>
      <c r="G20" s="32">
        <f t="shared" si="1"/>
        <v>0.44076767922126064</v>
      </c>
    </row>
    <row r="21" spans="1:11" x14ac:dyDescent="0.25">
      <c r="D21" s="17"/>
      <c r="F21" s="17"/>
    </row>
    <row r="22" spans="1:11" x14ac:dyDescent="0.25">
      <c r="A22" s="36"/>
      <c r="B22" s="36"/>
      <c r="C22" s="36"/>
      <c r="D22" s="36"/>
      <c r="E22" s="36"/>
      <c r="F22" s="36"/>
      <c r="G22" s="36"/>
      <c r="H22" s="36"/>
      <c r="I22" s="36"/>
      <c r="K22" s="17"/>
    </row>
    <row r="23" spans="1:11" x14ac:dyDescent="0.25">
      <c r="A23" s="36"/>
      <c r="B23" s="36"/>
      <c r="C23" s="36"/>
      <c r="D23" s="36"/>
      <c r="E23" s="36"/>
      <c r="F23" s="36"/>
      <c r="G23" s="36"/>
    </row>
    <row r="25" spans="1:11" x14ac:dyDescent="0.25">
      <c r="H25" s="18"/>
    </row>
    <row r="29" spans="1:11" x14ac:dyDescent="0.25">
      <c r="D29" s="19"/>
      <c r="E29" s="19"/>
    </row>
    <row r="30" spans="1:11" x14ac:dyDescent="0.25">
      <c r="D30" s="20"/>
      <c r="E30" s="20"/>
    </row>
  </sheetData>
  <mergeCells count="4">
    <mergeCell ref="C2:E2"/>
    <mergeCell ref="C4:G4"/>
    <mergeCell ref="A22:I22"/>
    <mergeCell ref="A23:G23"/>
  </mergeCells>
  <pageMargins left="0.25" right="0.25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pane ySplit="6" topLeftCell="A7" activePane="bottomLeft" state="frozen"/>
      <selection pane="bottomLeft" activeCell="E25" sqref="E25"/>
    </sheetView>
  </sheetViews>
  <sheetFormatPr defaultRowHeight="15.75" x14ac:dyDescent="0.25"/>
  <cols>
    <col min="1" max="1" width="1.7109375" style="10" customWidth="1"/>
    <col min="2" max="2" width="6.7109375" style="10" bestFit="1" customWidth="1"/>
    <col min="3" max="3" width="45.5703125" style="10" bestFit="1" customWidth="1"/>
    <col min="4" max="5" width="14.28515625" style="10" bestFit="1" customWidth="1"/>
    <col min="6" max="6" width="13.5703125" style="10" customWidth="1"/>
    <col min="7" max="7" width="9.5703125" style="10" bestFit="1" customWidth="1"/>
    <col min="8" max="8" width="13.42578125" style="8" customWidth="1"/>
    <col min="9" max="16384" width="9.140625" style="10"/>
  </cols>
  <sheetData>
    <row r="1" spans="2:7" s="8" customFormat="1" x14ac:dyDescent="0.25">
      <c r="E1" s="9"/>
      <c r="F1" s="9"/>
    </row>
    <row r="2" spans="2:7" s="8" customFormat="1" x14ac:dyDescent="0.25">
      <c r="B2" s="10"/>
      <c r="C2" s="34" t="s">
        <v>32</v>
      </c>
      <c r="D2" s="34"/>
      <c r="E2" s="34"/>
      <c r="F2" s="10"/>
      <c r="G2" s="10"/>
    </row>
    <row r="3" spans="2:7" s="8" customFormat="1" x14ac:dyDescent="0.25">
      <c r="B3" s="10"/>
      <c r="C3" s="10"/>
      <c r="D3" s="11"/>
      <c r="E3" s="11"/>
      <c r="F3" s="10"/>
      <c r="G3" s="10"/>
    </row>
    <row r="4" spans="2:7" s="8" customFormat="1" x14ac:dyDescent="0.25">
      <c r="B4" s="35" t="s">
        <v>36</v>
      </c>
      <c r="C4" s="35"/>
      <c r="D4" s="35"/>
      <c r="E4" s="35"/>
      <c r="F4" s="35"/>
      <c r="G4" s="35"/>
    </row>
    <row r="5" spans="2:7" s="8" customFormat="1" ht="16.5" thickBot="1" x14ac:dyDescent="0.3">
      <c r="B5" s="10"/>
      <c r="C5" s="12"/>
      <c r="D5" s="12"/>
      <c r="E5" s="12"/>
      <c r="F5" s="12"/>
      <c r="G5" s="12"/>
    </row>
    <row r="6" spans="2:7" s="8" customFormat="1" ht="16.5" thickBot="1" x14ac:dyDescent="0.3">
      <c r="B6" s="13" t="s">
        <v>19</v>
      </c>
      <c r="C6" s="24" t="s">
        <v>20</v>
      </c>
      <c r="D6" s="1" t="s">
        <v>14</v>
      </c>
      <c r="E6" s="1" t="s">
        <v>15</v>
      </c>
      <c r="F6" s="1" t="s">
        <v>16</v>
      </c>
      <c r="G6" s="1" t="s">
        <v>17</v>
      </c>
    </row>
    <row r="7" spans="2:7" s="8" customFormat="1" x14ac:dyDescent="0.25">
      <c r="B7" s="14">
        <v>16310</v>
      </c>
      <c r="C7" s="25" t="s">
        <v>18</v>
      </c>
      <c r="D7" s="2">
        <v>445000</v>
      </c>
      <c r="E7" s="2">
        <v>28345.86</v>
      </c>
      <c r="F7" s="2">
        <f t="shared" ref="F7:F17" si="0">E7-D7</f>
        <v>-416654.14</v>
      </c>
      <c r="G7" s="3">
        <f t="shared" ref="G7:G17" si="1">E7/D7</f>
        <v>6.3698561797752809E-2</v>
      </c>
    </row>
    <row r="8" spans="2:7" s="8" customFormat="1" x14ac:dyDescent="0.25">
      <c r="B8" s="15">
        <v>16619</v>
      </c>
      <c r="C8" s="23" t="s">
        <v>21</v>
      </c>
      <c r="D8" s="4">
        <v>55000</v>
      </c>
      <c r="E8" s="4">
        <v>605</v>
      </c>
      <c r="F8" s="4">
        <f t="shared" si="0"/>
        <v>-54395</v>
      </c>
      <c r="G8" s="3">
        <f t="shared" si="1"/>
        <v>1.0999999999999999E-2</v>
      </c>
    </row>
    <row r="9" spans="2:7" s="8" customFormat="1" x14ac:dyDescent="0.25">
      <c r="B9" s="15">
        <v>17510</v>
      </c>
      <c r="C9" s="23" t="s">
        <v>22</v>
      </c>
      <c r="D9" s="4">
        <v>3203294</v>
      </c>
      <c r="E9" s="4">
        <v>118828.25</v>
      </c>
      <c r="F9" s="4">
        <f t="shared" si="0"/>
        <v>-3084465.75</v>
      </c>
      <c r="G9" s="5">
        <f t="shared" si="1"/>
        <v>3.7095642797695123E-2</v>
      </c>
    </row>
    <row r="10" spans="2:7" s="8" customFormat="1" x14ac:dyDescent="0.25">
      <c r="B10" s="15">
        <v>18010</v>
      </c>
      <c r="C10" s="23" t="s">
        <v>23</v>
      </c>
      <c r="D10" s="4">
        <v>3180000</v>
      </c>
      <c r="E10" s="4">
        <v>170453.64</v>
      </c>
      <c r="F10" s="4">
        <f t="shared" si="0"/>
        <v>-3009546.36</v>
      </c>
      <c r="G10" s="5">
        <f t="shared" si="1"/>
        <v>5.3601773584905664E-2</v>
      </c>
    </row>
    <row r="11" spans="2:7" s="8" customFormat="1" x14ac:dyDescent="0.25">
      <c r="B11" s="15">
        <v>47010</v>
      </c>
      <c r="C11" s="23" t="s">
        <v>24</v>
      </c>
      <c r="D11" s="4">
        <v>30000</v>
      </c>
      <c r="E11" s="4">
        <v>0</v>
      </c>
      <c r="F11" s="4">
        <f t="shared" si="0"/>
        <v>-30000</v>
      </c>
      <c r="G11" s="5">
        <f t="shared" si="1"/>
        <v>0</v>
      </c>
    </row>
    <row r="12" spans="2:7" s="8" customFormat="1" x14ac:dyDescent="0.25">
      <c r="B12" s="15">
        <v>65050</v>
      </c>
      <c r="C12" s="23" t="s">
        <v>25</v>
      </c>
      <c r="D12" s="4">
        <v>500000</v>
      </c>
      <c r="E12" s="4">
        <v>30990</v>
      </c>
      <c r="F12" s="4">
        <f t="shared" si="0"/>
        <v>-469010</v>
      </c>
      <c r="G12" s="5">
        <f t="shared" si="1"/>
        <v>6.198E-2</v>
      </c>
    </row>
    <row r="13" spans="2:7" s="8" customFormat="1" x14ac:dyDescent="0.25">
      <c r="B13" s="15">
        <v>66055</v>
      </c>
      <c r="C13" s="23" t="s">
        <v>26</v>
      </c>
      <c r="D13" s="4">
        <v>2060000</v>
      </c>
      <c r="E13" s="4">
        <v>94016.18</v>
      </c>
      <c r="F13" s="4">
        <f t="shared" si="0"/>
        <v>-1965983.82</v>
      </c>
      <c r="G13" s="5">
        <f t="shared" si="1"/>
        <v>4.5638922330097087E-2</v>
      </c>
    </row>
    <row r="14" spans="2:7" x14ac:dyDescent="0.25">
      <c r="B14" s="15">
        <v>73600</v>
      </c>
      <c r="C14" s="23" t="s">
        <v>27</v>
      </c>
      <c r="D14" s="4">
        <v>230000</v>
      </c>
      <c r="E14" s="4">
        <v>14365</v>
      </c>
      <c r="F14" s="4">
        <f t="shared" si="0"/>
        <v>-215635</v>
      </c>
      <c r="G14" s="5">
        <f t="shared" si="1"/>
        <v>6.2456521739130431E-2</v>
      </c>
    </row>
    <row r="15" spans="2:7" x14ac:dyDescent="0.25">
      <c r="B15" s="15">
        <v>85010</v>
      </c>
      <c r="C15" s="23" t="s">
        <v>28</v>
      </c>
      <c r="D15" s="4">
        <v>20000</v>
      </c>
      <c r="E15" s="4">
        <v>155.5</v>
      </c>
      <c r="F15" s="4">
        <f t="shared" si="0"/>
        <v>-19844.5</v>
      </c>
      <c r="G15" s="5">
        <f t="shared" si="1"/>
        <v>7.7749999999999998E-3</v>
      </c>
    </row>
    <row r="16" spans="2:7" ht="16.5" thickBot="1" x14ac:dyDescent="0.3">
      <c r="B16" s="16">
        <v>92050</v>
      </c>
      <c r="C16" s="26" t="s">
        <v>29</v>
      </c>
      <c r="D16" s="6">
        <v>470000</v>
      </c>
      <c r="E16" s="6">
        <v>8716</v>
      </c>
      <c r="F16" s="6">
        <f t="shared" si="0"/>
        <v>-461284</v>
      </c>
      <c r="G16" s="7">
        <f t="shared" si="1"/>
        <v>1.8544680851063831E-2</v>
      </c>
    </row>
    <row r="17" spans="1:9" ht="16.5" thickBot="1" x14ac:dyDescent="0.3">
      <c r="C17" s="24" t="s">
        <v>12</v>
      </c>
      <c r="D17" s="30">
        <f>SUM(D7:D16)</f>
        <v>10193294</v>
      </c>
      <c r="E17" s="31">
        <f>SUM(E7:E16)</f>
        <v>466475.43</v>
      </c>
      <c r="F17" s="31">
        <f t="shared" si="0"/>
        <v>-9726818.5700000003</v>
      </c>
      <c r="G17" s="32">
        <f t="shared" si="1"/>
        <v>4.5762972205059524E-2</v>
      </c>
    </row>
    <row r="18" spans="1:9" x14ac:dyDescent="0.25">
      <c r="D18" s="17"/>
    </row>
    <row r="19" spans="1:9" x14ac:dyDescent="0.25">
      <c r="A19" s="36"/>
      <c r="B19" s="36"/>
      <c r="C19" s="36"/>
      <c r="D19" s="36"/>
      <c r="E19" s="36"/>
      <c r="F19" s="36"/>
      <c r="G19" s="36"/>
      <c r="H19" s="36"/>
      <c r="I19" s="36"/>
    </row>
    <row r="20" spans="1:9" x14ac:dyDescent="0.25">
      <c r="A20" s="36"/>
      <c r="B20" s="36"/>
      <c r="C20" s="36"/>
      <c r="D20" s="36"/>
      <c r="E20" s="36"/>
      <c r="F20" s="36"/>
      <c r="G20" s="36"/>
    </row>
    <row r="22" spans="1:9" x14ac:dyDescent="0.25">
      <c r="H22" s="18"/>
    </row>
    <row r="26" spans="1:9" x14ac:dyDescent="0.25">
      <c r="D26" s="19"/>
      <c r="E26" s="19"/>
    </row>
    <row r="27" spans="1:9" x14ac:dyDescent="0.25">
      <c r="D27" s="20"/>
      <c r="E27" s="20"/>
    </row>
  </sheetData>
  <mergeCells count="4">
    <mergeCell ref="B4:G4"/>
    <mergeCell ref="A19:I19"/>
    <mergeCell ref="A20:G20"/>
    <mergeCell ref="C2:E2"/>
  </mergeCells>
  <pageMargins left="0.25" right="0.25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C1" workbookViewId="0">
      <pane ySplit="6" topLeftCell="A7" activePane="bottomLeft" state="frozen"/>
      <selection pane="bottomLeft" activeCell="I31" sqref="I31"/>
    </sheetView>
  </sheetViews>
  <sheetFormatPr defaultRowHeight="15.75" x14ac:dyDescent="0.25"/>
  <cols>
    <col min="1" max="1" width="1.7109375" style="10" customWidth="1"/>
    <col min="2" max="2" width="4.140625" style="10" bestFit="1" customWidth="1"/>
    <col min="3" max="3" width="49.140625" style="10" bestFit="1" customWidth="1"/>
    <col min="4" max="4" width="14" style="10" customWidth="1"/>
    <col min="5" max="5" width="14.28515625" style="10" customWidth="1"/>
    <col min="6" max="6" width="14.7109375" style="10" customWidth="1"/>
    <col min="7" max="7" width="9.5703125" style="10" bestFit="1" customWidth="1"/>
    <col min="8" max="8" width="13.42578125" style="8" customWidth="1"/>
    <col min="9" max="16384" width="9.140625" style="10"/>
  </cols>
  <sheetData>
    <row r="1" spans="2:11" s="8" customFormat="1" x14ac:dyDescent="0.25">
      <c r="E1" s="9"/>
      <c r="F1" s="9"/>
    </row>
    <row r="2" spans="2:11" s="8" customFormat="1" x14ac:dyDescent="0.25">
      <c r="B2" s="10"/>
      <c r="C2" s="34" t="s">
        <v>32</v>
      </c>
      <c r="D2" s="34"/>
      <c r="E2" s="34"/>
      <c r="F2" s="10"/>
      <c r="G2" s="10"/>
    </row>
    <row r="3" spans="2:11" s="8" customFormat="1" x14ac:dyDescent="0.25">
      <c r="B3" s="10"/>
      <c r="C3" s="10"/>
      <c r="D3" s="11"/>
      <c r="E3" s="11"/>
      <c r="F3" s="10"/>
      <c r="G3" s="10"/>
    </row>
    <row r="4" spans="2:11" s="8" customFormat="1" x14ac:dyDescent="0.25">
      <c r="B4" s="10"/>
      <c r="C4" s="35" t="s">
        <v>35</v>
      </c>
      <c r="D4" s="35"/>
      <c r="E4" s="35"/>
      <c r="F4" s="35"/>
      <c r="G4" s="35"/>
    </row>
    <row r="5" spans="2:11" s="8" customFormat="1" ht="16.5" thickBot="1" x14ac:dyDescent="0.3">
      <c r="B5" s="10"/>
      <c r="C5" s="12"/>
      <c r="D5" s="12"/>
      <c r="E5" s="12"/>
      <c r="F5" s="12"/>
      <c r="G5" s="12"/>
    </row>
    <row r="6" spans="2:11" s="8" customFormat="1" ht="16.5" thickBot="1" x14ac:dyDescent="0.3">
      <c r="B6" s="13" t="s">
        <v>13</v>
      </c>
      <c r="C6" s="24" t="s">
        <v>31</v>
      </c>
      <c r="D6" s="1" t="s">
        <v>14</v>
      </c>
      <c r="E6" s="1" t="s">
        <v>15</v>
      </c>
      <c r="F6" s="1" t="s">
        <v>16</v>
      </c>
      <c r="G6" s="1" t="s">
        <v>17</v>
      </c>
    </row>
    <row r="7" spans="2:11" s="8" customFormat="1" x14ac:dyDescent="0.25">
      <c r="B7" s="21">
        <v>1</v>
      </c>
      <c r="C7" s="28" t="s">
        <v>0</v>
      </c>
      <c r="D7" s="2">
        <v>30000</v>
      </c>
      <c r="E7" s="2">
        <v>104</v>
      </c>
      <c r="F7" s="2">
        <f t="shared" ref="F7:F19" si="0">E7-D7</f>
        <v>-29896</v>
      </c>
      <c r="G7" s="3">
        <f t="shared" ref="G7:G20" si="1">E7/D7</f>
        <v>3.4666666666666665E-3</v>
      </c>
      <c r="K7" s="33"/>
    </row>
    <row r="8" spans="2:11" s="8" customFormat="1" x14ac:dyDescent="0.25">
      <c r="B8" s="22">
        <v>2</v>
      </c>
      <c r="C8" s="27" t="s">
        <v>1</v>
      </c>
      <c r="D8" s="4">
        <v>2050000</v>
      </c>
      <c r="E8" s="4">
        <v>93952.18</v>
      </c>
      <c r="F8" s="4">
        <f t="shared" si="0"/>
        <v>-1956047.82</v>
      </c>
      <c r="G8" s="5">
        <f t="shared" si="1"/>
        <v>4.5830331707317068E-2</v>
      </c>
    </row>
    <row r="9" spans="2:11" s="8" customFormat="1" ht="16.5" thickBot="1" x14ac:dyDescent="0.3">
      <c r="B9" s="22">
        <v>3</v>
      </c>
      <c r="C9" s="27" t="s">
        <v>2</v>
      </c>
      <c r="D9" s="4">
        <v>200000</v>
      </c>
      <c r="E9" s="4">
        <v>8895</v>
      </c>
      <c r="F9" s="4">
        <f t="shared" si="0"/>
        <v>-191105</v>
      </c>
      <c r="G9" s="5">
        <f t="shared" si="1"/>
        <v>4.4475000000000001E-2</v>
      </c>
    </row>
    <row r="10" spans="2:11" s="8" customFormat="1" x14ac:dyDescent="0.25">
      <c r="B10" s="21">
        <v>4</v>
      </c>
      <c r="C10" s="27" t="s">
        <v>3</v>
      </c>
      <c r="D10" s="4">
        <v>265000</v>
      </c>
      <c r="E10" s="4">
        <v>35805.4</v>
      </c>
      <c r="F10" s="4">
        <f t="shared" si="0"/>
        <v>-229194.6</v>
      </c>
      <c r="G10" s="5">
        <f t="shared" si="1"/>
        <v>0.13511471698113209</v>
      </c>
    </row>
    <row r="11" spans="2:11" s="8" customFormat="1" x14ac:dyDescent="0.25">
      <c r="B11" s="22">
        <v>5</v>
      </c>
      <c r="C11" s="27" t="s">
        <v>4</v>
      </c>
      <c r="D11" s="4">
        <v>175000</v>
      </c>
      <c r="E11" s="4">
        <v>12075.36</v>
      </c>
      <c r="F11" s="4">
        <f t="shared" si="0"/>
        <v>-162924.64000000001</v>
      </c>
      <c r="G11" s="5">
        <f t="shared" si="1"/>
        <v>6.9002057142857148E-2</v>
      </c>
    </row>
    <row r="12" spans="2:11" s="8" customFormat="1" ht="16.5" thickBot="1" x14ac:dyDescent="0.3">
      <c r="B12" s="22">
        <v>6</v>
      </c>
      <c r="C12" s="27" t="s">
        <v>5</v>
      </c>
      <c r="D12" s="4">
        <v>1600000</v>
      </c>
      <c r="E12" s="4">
        <v>34130.04</v>
      </c>
      <c r="F12" s="4">
        <f t="shared" si="0"/>
        <v>-1565869.96</v>
      </c>
      <c r="G12" s="5">
        <f t="shared" si="1"/>
        <v>2.1331275E-2</v>
      </c>
    </row>
    <row r="13" spans="2:11" x14ac:dyDescent="0.25">
      <c r="B13" s="21">
        <v>7</v>
      </c>
      <c r="C13" s="27" t="s">
        <v>6</v>
      </c>
      <c r="D13" s="4">
        <v>600000</v>
      </c>
      <c r="E13" s="4">
        <v>38365.5</v>
      </c>
      <c r="F13" s="4">
        <f t="shared" si="0"/>
        <v>-561634.5</v>
      </c>
      <c r="G13" s="5">
        <f t="shared" si="1"/>
        <v>6.3942499999999999E-2</v>
      </c>
    </row>
    <row r="14" spans="2:11" x14ac:dyDescent="0.25">
      <c r="B14" s="22">
        <v>8</v>
      </c>
      <c r="C14" s="27" t="s">
        <v>7</v>
      </c>
      <c r="D14" s="4">
        <v>3203294</v>
      </c>
      <c r="E14" s="4">
        <v>118828.25</v>
      </c>
      <c r="F14" s="4">
        <f t="shared" si="0"/>
        <v>-3084465.75</v>
      </c>
      <c r="G14" s="5">
        <f t="shared" si="1"/>
        <v>3.7095642797695123E-2</v>
      </c>
    </row>
    <row r="15" spans="2:11" ht="16.5" thickBot="1" x14ac:dyDescent="0.3">
      <c r="B15" s="22">
        <v>9</v>
      </c>
      <c r="C15" s="27" t="s">
        <v>8</v>
      </c>
      <c r="D15" s="4">
        <v>150000</v>
      </c>
      <c r="E15" s="4">
        <v>1340</v>
      </c>
      <c r="F15" s="4">
        <f t="shared" si="0"/>
        <v>-148660</v>
      </c>
      <c r="G15" s="5">
        <f t="shared" si="1"/>
        <v>8.9333333333333331E-3</v>
      </c>
    </row>
    <row r="16" spans="2:11" x14ac:dyDescent="0.25">
      <c r="B16" s="21">
        <v>10</v>
      </c>
      <c r="C16" s="27" t="s">
        <v>9</v>
      </c>
      <c r="D16" s="4">
        <v>1200000</v>
      </c>
      <c r="E16" s="4">
        <v>99743.2</v>
      </c>
      <c r="F16" s="4">
        <f t="shared" si="0"/>
        <v>-1100256.8</v>
      </c>
      <c r="G16" s="5">
        <f t="shared" si="1"/>
        <v>8.3119333333333337E-2</v>
      </c>
    </row>
    <row r="17" spans="1:11" x14ac:dyDescent="0.25">
      <c r="B17" s="22">
        <v>11</v>
      </c>
      <c r="C17" s="27" t="s">
        <v>10</v>
      </c>
      <c r="D17" s="4">
        <v>470000</v>
      </c>
      <c r="E17" s="4">
        <v>8716</v>
      </c>
      <c r="F17" s="4">
        <f t="shared" si="0"/>
        <v>-461284</v>
      </c>
      <c r="G17" s="5">
        <f t="shared" si="1"/>
        <v>1.8544680851063831E-2</v>
      </c>
    </row>
    <row r="18" spans="1:11" ht="16.5" thickBot="1" x14ac:dyDescent="0.3">
      <c r="B18" s="22">
        <v>12</v>
      </c>
      <c r="C18" s="27" t="s">
        <v>11</v>
      </c>
      <c r="D18" s="4">
        <v>230000</v>
      </c>
      <c r="E18" s="4">
        <v>14365</v>
      </c>
      <c r="F18" s="4">
        <f t="shared" si="0"/>
        <v>-215635</v>
      </c>
      <c r="G18" s="5">
        <f t="shared" si="1"/>
        <v>6.2456521739130431E-2</v>
      </c>
    </row>
    <row r="19" spans="1:11" ht="16.5" thickBot="1" x14ac:dyDescent="0.3">
      <c r="B19" s="21">
        <v>13</v>
      </c>
      <c r="C19" s="23" t="s">
        <v>30</v>
      </c>
      <c r="D19" s="6">
        <v>20000</v>
      </c>
      <c r="E19" s="6">
        <v>155.5</v>
      </c>
      <c r="F19" s="6">
        <f t="shared" si="0"/>
        <v>-19844.5</v>
      </c>
      <c r="G19" s="7">
        <f t="shared" si="1"/>
        <v>7.7749999999999998E-3</v>
      </c>
    </row>
    <row r="20" spans="1:11" ht="16.5" thickBot="1" x14ac:dyDescent="0.3">
      <c r="C20" s="29" t="s">
        <v>12</v>
      </c>
      <c r="D20" s="30">
        <f>SUM(D7:D19)</f>
        <v>10193294</v>
      </c>
      <c r="E20" s="31">
        <f>SUM(E7:E19)</f>
        <v>466475.43</v>
      </c>
      <c r="F20" s="31">
        <f>SUM(F7:F19)</f>
        <v>-9726818.5700000003</v>
      </c>
      <c r="G20" s="32">
        <f t="shared" si="1"/>
        <v>4.5762972205059524E-2</v>
      </c>
    </row>
    <row r="21" spans="1:11" x14ac:dyDescent="0.25">
      <c r="D21" s="17"/>
      <c r="F21" s="17"/>
    </row>
    <row r="22" spans="1:11" x14ac:dyDescent="0.25">
      <c r="A22" s="36"/>
      <c r="B22" s="36"/>
      <c r="C22" s="36"/>
      <c r="D22" s="36"/>
      <c r="E22" s="36"/>
      <c r="F22" s="36"/>
      <c r="G22" s="36"/>
      <c r="H22" s="36"/>
      <c r="I22" s="36"/>
      <c r="K22" s="17"/>
    </row>
    <row r="23" spans="1:11" x14ac:dyDescent="0.25">
      <c r="A23" s="36"/>
      <c r="B23" s="36"/>
      <c r="C23" s="36"/>
      <c r="D23" s="36"/>
      <c r="E23" s="36"/>
      <c r="F23" s="36"/>
      <c r="G23" s="36"/>
    </row>
    <row r="25" spans="1:11" x14ac:dyDescent="0.25">
      <c r="H25" s="18"/>
    </row>
    <row r="29" spans="1:11" x14ac:dyDescent="0.25">
      <c r="D29" s="19"/>
      <c r="E29" s="19"/>
    </row>
    <row r="30" spans="1:11" x14ac:dyDescent="0.25">
      <c r="D30" s="20"/>
      <c r="E30" s="20"/>
    </row>
  </sheetData>
  <mergeCells count="4">
    <mergeCell ref="C4:G4"/>
    <mergeCell ref="A22:I22"/>
    <mergeCell ref="A23:G23"/>
    <mergeCell ref="C2:E2"/>
  </mergeCells>
  <pageMargins left="0.25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Drejtorit Janar-Qershor  2024</vt:lpstr>
      <vt:lpstr>Kategorit Janar-Qershor 2024</vt:lpstr>
      <vt:lpstr>Drejtorit Qershor  2024</vt:lpstr>
      <vt:lpstr>Kategorit Qershor 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Besim Saramati</dc:creator>
  <cp:lastModifiedBy>Besim Saramati</cp:lastModifiedBy>
  <cp:lastPrinted>2023-10-03T06:47:53Z</cp:lastPrinted>
  <dcterms:created xsi:type="dcterms:W3CDTF">2022-03-22T09:05:14Z</dcterms:created>
  <dcterms:modified xsi:type="dcterms:W3CDTF">2024-07-01T12:36:59Z</dcterms:modified>
</cp:coreProperties>
</file>